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8800" windowHeight="12210"/>
  </bookViews>
  <sheets>
    <sheet name="EAEPED_ADMIN" sheetId="1" r:id="rId1"/>
  </sheets>
  <definedNames>
    <definedName name="_xlnm.Print_Area" localSheetId="0">EAEPED_ADMIN!$B$1:$H$64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C23" i="1" l="1"/>
  <c r="H37" i="1"/>
  <c r="E37" i="1"/>
  <c r="E36" i="1"/>
  <c r="H36" i="1" s="1"/>
  <c r="E35" i="1"/>
  <c r="H35" i="1" s="1"/>
  <c r="E34" i="1"/>
  <c r="H34" i="1" s="1"/>
  <c r="E33" i="1"/>
  <c r="H33" i="1" s="1"/>
  <c r="E32" i="1"/>
  <c r="H32" i="1" s="1"/>
  <c r="H31" i="1"/>
  <c r="E31" i="1"/>
  <c r="E30" i="1"/>
  <c r="H30" i="1" s="1"/>
  <c r="E29" i="1"/>
  <c r="H29" i="1" s="1"/>
  <c r="E28" i="1"/>
  <c r="H28" i="1" s="1"/>
  <c r="E27" i="1"/>
  <c r="H27" i="1" s="1"/>
  <c r="E26" i="1"/>
  <c r="H26" i="1" s="1"/>
  <c r="H25" i="1"/>
  <c r="E25" i="1"/>
  <c r="E24" i="1"/>
  <c r="H24" i="1" s="1"/>
  <c r="E23" i="1"/>
  <c r="E22" i="1"/>
  <c r="H22" i="1" s="1"/>
  <c r="E21" i="1"/>
  <c r="H21" i="1" s="1"/>
  <c r="E20" i="1"/>
  <c r="H20" i="1" s="1"/>
  <c r="H19" i="1"/>
  <c r="E19" i="1"/>
  <c r="E18" i="1"/>
  <c r="H18" i="1" s="1"/>
  <c r="E17" i="1"/>
  <c r="H17" i="1" s="1"/>
  <c r="E16" i="1"/>
  <c r="H16" i="1" s="1"/>
  <c r="E15" i="1"/>
  <c r="H15" i="1" s="1"/>
  <c r="E14" i="1"/>
  <c r="H14" i="1" s="1"/>
  <c r="H13" i="1"/>
  <c r="E13" i="1"/>
  <c r="H12" i="1"/>
  <c r="E12" i="1"/>
  <c r="H23" i="1" l="1"/>
  <c r="G9" i="1" l="1"/>
  <c r="E45" i="1" l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44" i="1"/>
  <c r="H44" i="1" s="1"/>
  <c r="E11" i="1"/>
  <c r="H11" i="1" s="1"/>
  <c r="E10" i="1"/>
  <c r="H10" i="1" s="1"/>
  <c r="G43" i="1" l="1"/>
  <c r="G53" i="1" s="1"/>
  <c r="F43" i="1"/>
  <c r="D43" i="1"/>
  <c r="C43" i="1"/>
  <c r="F9" i="1"/>
  <c r="D9" i="1"/>
  <c r="D53" i="1" s="1"/>
  <c r="C9" i="1"/>
  <c r="F53" i="1" l="1"/>
  <c r="E9" i="1"/>
  <c r="C53" i="1"/>
  <c r="E43" i="1"/>
  <c r="H43" i="1" s="1"/>
  <c r="E53" i="1" l="1"/>
  <c r="H9" i="1"/>
  <c r="H53" i="1" s="1"/>
</calcChain>
</file>

<file path=xl/sharedStrings.xml><?xml version="1.0" encoding="utf-8"?>
<sst xmlns="http://schemas.openxmlformats.org/spreadsheetml/2006/main" count="59" uniqueCount="58">
  <si>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</si>
  <si>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</si>
  <si>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</si>
  <si>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</si>
  <si>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</si>
  <si>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</si>
  <si>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</si>
  <si>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</si>
  <si>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</si>
  <si>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</si>
  <si>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</si>
  <si>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</si>
  <si>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</si>
  <si>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</si>
  <si>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</si>
  <si>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</si>
  <si>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</si>
  <si>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</si>
  <si>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</si>
  <si>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</si>
  <si>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</si>
  <si>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</si>
  <si>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</si>
  <si>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Pensiones Civiles del Estado de Chihuahua</t>
  </si>
  <si>
    <t>42101001 OFICINA DEL C. DIRECTOR GENERAL</t>
  </si>
  <si>
    <t>42101002 ORGANO INTERNO DE CONTROL</t>
  </si>
  <si>
    <t>42102001 OFICINA DEL C. COORDINADOR DE PLANEACION Y EVALUACION DE PROYECTOS</t>
  </si>
  <si>
    <t>42104001 OFICINA DEL C. COORDINADOR DE VINCULACION INSTITUCIONAL</t>
  </si>
  <si>
    <t>42105001 OFICINA DEL C. COORDINADOR JURIDICO</t>
  </si>
  <si>
    <t>42110001 OFICINA DEL C. DIRECTOR DE FINANZAS</t>
  </si>
  <si>
    <t>42110002 DEPARTAMENTO DE EGRESOS</t>
  </si>
  <si>
    <t>42110003 DEPARTAMENTO DE INGRESOS</t>
  </si>
  <si>
    <t>42110004 DEPARTAMENTO DE TESORERIA</t>
  </si>
  <si>
    <t>42110005 DEPARTAMENTO DE CONTABILIDAD</t>
  </si>
  <si>
    <t>42120001 OFICINA DEL C. DIRECTOR DE PRESTACIONES ECONOMICAS</t>
  </si>
  <si>
    <t>42120002 DEPARTAMENTO DE AFILIACION Y VIGENCIA</t>
  </si>
  <si>
    <t>42120003 DEPARTAMENTO DE PRESTAMOS</t>
  </si>
  <si>
    <t>42120004 DEPARTAMENTO DE JUBILADOS Y PENSIONADOS</t>
  </si>
  <si>
    <t>42130001 OFICINA DEL C. DIRECTOR MEDICO</t>
  </si>
  <si>
    <t>42130002 DEPARTAMENTO DE PLANEACION Y SUPERVISION</t>
  </si>
  <si>
    <t>42130004 DEPARTAMENTO DE MEDICINA DEL TRABAJO</t>
  </si>
  <si>
    <t>42130005 DEPARTAMENTO DE SERVICIOS SUBROGADOS</t>
  </si>
  <si>
    <t>42130011 DELEGACION CHIHUAHUA</t>
  </si>
  <si>
    <t>42130012 DELEGACION CUAUHTEMOC</t>
  </si>
  <si>
    <t>42130013 DELEGACION DELICIAS</t>
  </si>
  <si>
    <t>42130014 DELEGACION JUAREZ</t>
  </si>
  <si>
    <t>42130015 DELEGACION PARRAL</t>
  </si>
  <si>
    <t>42140001 OFICINA DEL C. DIRECTOR DE ADMINISTRACION</t>
  </si>
  <si>
    <t>42140002 DEPARTAMENTO DE RECURSOS MATERIALES Y SERVICIOS</t>
  </si>
  <si>
    <t>42140003 DEPARTAMENTO DE RECURSOS HUMANOS</t>
  </si>
  <si>
    <t>42140004 DEPARTAMENTO DE ORGANIZACION Y SISTEMAS</t>
  </si>
  <si>
    <t>42140005 DEPARTAMENTO DE FARMACIA Y ALMACEN</t>
  </si>
  <si>
    <t>Del 01 de enero al 31 de diciembre de 2024 (b)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</si>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</sst>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61</xdr:row>
      <xdr:rowOff>133350</xdr:rowOff>
    </xdr:from>
    <xdr:to>
      <xdr:col>1</xdr:col>
      <xdr:colOff>1924050</xdr:colOff>
      <xdr:row>61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8478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62</xdr:row>
      <xdr:rowOff>0</xdr:rowOff>
    </xdr:from>
    <xdr:to>
      <xdr:col>6</xdr:col>
      <xdr:colOff>66675</xdr:colOff>
      <xdr:row>62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8669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68"/>
  <sheetViews>
    <sheetView tabSelected="1" topLeftCell="A7" zoomScale="110" zoomScaleNormal="110" workbookViewId="0">
      <selection activeCell="M60" sqref="M6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23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52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SUM(C10:C41)</f>
        <v>8317130291.21</v>
      </c>
      <c r="D9" s="12">
        <f>SUM(D10:D41)</f>
        <v>1022957696.9300001</v>
      </c>
      <c r="E9" s="16">
        <f>SUM(C9:D9)</f>
        <v>9340087988.1399994</v>
      </c>
      <c r="F9" s="12">
        <f>SUM(F10:F41)</f>
        <v>10711363739.050001</v>
      </c>
      <c r="G9" s="12">
        <f>SUM(G10:G41)</f>
        <v>10711363739.050001</v>
      </c>
      <c r="H9" s="16">
        <f>SUM(E9-F9)</f>
        <v>-1371275750.9100018</v>
      </c>
    </row>
    <row r="10" spans="2:9" ht="24" x14ac:dyDescent="0.2">
      <c r="B10" s="7" t="s">
        <v>24</v>
      </c>
      <c r="C10" s="8">
        <v>3551975.4899999998</v>
      </c>
      <c r="D10" s="8">
        <v>0</v>
      </c>
      <c r="E10" s="8">
        <f>SUM(C10:D10)</f>
        <v>3551975.4899999998</v>
      </c>
      <c r="F10" s="8">
        <v>4395525.2639433984</v>
      </c>
      <c r="G10" s="8">
        <v>4395525.2639433984</v>
      </c>
      <c r="H10" s="8">
        <f>SUM(E10-F10)</f>
        <v>-843549.77394339861</v>
      </c>
    </row>
    <row r="11" spans="2:9" ht="24" x14ac:dyDescent="0.2">
      <c r="B11" s="7" t="s">
        <v>25</v>
      </c>
      <c r="C11" s="8">
        <v>2631128.1200000006</v>
      </c>
      <c r="D11" s="8">
        <v>0</v>
      </c>
      <c r="E11" s="8">
        <f t="shared" ref="E11" si="0">SUM(C11:D11)</f>
        <v>2631128.1200000006</v>
      </c>
      <c r="F11" s="8">
        <v>3255988.1555184657</v>
      </c>
      <c r="G11" s="8">
        <v>3255988.1555184657</v>
      </c>
      <c r="H11" s="8">
        <f t="shared" ref="H11" si="1">SUM(E11-F11)</f>
        <v>-624860.0355184651</v>
      </c>
    </row>
    <row r="12" spans="2:9" ht="36" x14ac:dyDescent="0.2">
      <c r="B12" s="7" t="s">
        <v>26</v>
      </c>
      <c r="C12" s="8">
        <v>2936812.04</v>
      </c>
      <c r="D12" s="8">
        <v>0</v>
      </c>
      <c r="E12" s="8">
        <f t="shared" ref="E12:E37" si="2">SUM(C12:D12)</f>
        <v>2936812.04</v>
      </c>
      <c r="F12" s="8">
        <v>3634268.1850186838</v>
      </c>
      <c r="G12" s="8">
        <v>3634268.1850186838</v>
      </c>
      <c r="H12" s="8">
        <f t="shared" ref="H12:H37" si="3">SUM(E12-F12)</f>
        <v>-697456.14501868375</v>
      </c>
    </row>
    <row r="13" spans="2:9" ht="24" x14ac:dyDescent="0.2">
      <c r="B13" s="7" t="s">
        <v>27</v>
      </c>
      <c r="C13" s="8">
        <v>2114321.3000000003</v>
      </c>
      <c r="D13" s="8">
        <v>0</v>
      </c>
      <c r="E13" s="8">
        <f t="shared" si="2"/>
        <v>2114321.3000000003</v>
      </c>
      <c r="F13" s="8">
        <v>2616446.1766158328</v>
      </c>
      <c r="G13" s="8">
        <v>2616446.1766158328</v>
      </c>
      <c r="H13" s="8">
        <f t="shared" si="3"/>
        <v>-502124.87661583256</v>
      </c>
    </row>
    <row r="14" spans="2:9" ht="24" x14ac:dyDescent="0.2">
      <c r="B14" s="7" t="s">
        <v>28</v>
      </c>
      <c r="C14" s="8">
        <v>50761245.100000009</v>
      </c>
      <c r="D14" s="8">
        <v>0</v>
      </c>
      <c r="E14" s="8">
        <f t="shared" si="2"/>
        <v>50761245.100000009</v>
      </c>
      <c r="F14" s="8">
        <v>62816406.220830403</v>
      </c>
      <c r="G14" s="8">
        <v>62816406.220830403</v>
      </c>
      <c r="H14" s="8">
        <f t="shared" si="3"/>
        <v>-12055161.120830394</v>
      </c>
    </row>
    <row r="15" spans="2:9" ht="24" x14ac:dyDescent="0.2">
      <c r="B15" s="7" t="s">
        <v>29</v>
      </c>
      <c r="C15" s="8">
        <v>2485724.2300000004</v>
      </c>
      <c r="D15" s="8">
        <v>0</v>
      </c>
      <c r="E15" s="8">
        <f t="shared" si="2"/>
        <v>2485724.2300000004</v>
      </c>
      <c r="F15" s="8">
        <v>3076052.659406513</v>
      </c>
      <c r="G15" s="8">
        <v>3076052.659406513</v>
      </c>
      <c r="H15" s="8">
        <f t="shared" si="3"/>
        <v>-590328.42940651253</v>
      </c>
    </row>
    <row r="16" spans="2:9" x14ac:dyDescent="0.2">
      <c r="B16" s="7" t="s">
        <v>30</v>
      </c>
      <c r="C16" s="8">
        <v>4310791.5500000007</v>
      </c>
      <c r="D16" s="8">
        <v>0</v>
      </c>
      <c r="E16" s="8">
        <f t="shared" si="2"/>
        <v>4310791.5500000007</v>
      </c>
      <c r="F16" s="8">
        <v>5334550.6518736491</v>
      </c>
      <c r="G16" s="8">
        <v>5334550.6518736491</v>
      </c>
      <c r="H16" s="8">
        <f t="shared" si="3"/>
        <v>-1023759.1018736484</v>
      </c>
    </row>
    <row r="17" spans="2:8" x14ac:dyDescent="0.2">
      <c r="B17" s="7" t="s">
        <v>31</v>
      </c>
      <c r="C17" s="8">
        <v>1871738.1500000001</v>
      </c>
      <c r="D17" s="8">
        <v>0</v>
      </c>
      <c r="E17" s="8">
        <f t="shared" si="2"/>
        <v>1871738.1500000001</v>
      </c>
      <c r="F17" s="8">
        <v>2316252.561137937</v>
      </c>
      <c r="G17" s="8">
        <v>2316252.561137937</v>
      </c>
      <c r="H17" s="8">
        <f t="shared" si="3"/>
        <v>-444514.41113793687</v>
      </c>
    </row>
    <row r="18" spans="2:8" ht="24" x14ac:dyDescent="0.2">
      <c r="B18" s="7" t="s">
        <v>32</v>
      </c>
      <c r="C18" s="8">
        <v>2172766.88</v>
      </c>
      <c r="D18" s="8">
        <v>0</v>
      </c>
      <c r="E18" s="8">
        <f t="shared" si="2"/>
        <v>2172766.88</v>
      </c>
      <c r="F18" s="8">
        <v>2688771.8512098948</v>
      </c>
      <c r="G18" s="8">
        <v>2688771.8512098948</v>
      </c>
      <c r="H18" s="8">
        <f t="shared" si="3"/>
        <v>-516004.97120989487</v>
      </c>
    </row>
    <row r="19" spans="2:8" ht="24" x14ac:dyDescent="0.2">
      <c r="B19" s="7" t="s">
        <v>33</v>
      </c>
      <c r="C19" s="8">
        <v>3809620.7699999996</v>
      </c>
      <c r="D19" s="8">
        <v>0</v>
      </c>
      <c r="E19" s="8">
        <f t="shared" si="2"/>
        <v>3809620.7699999996</v>
      </c>
      <c r="F19" s="8">
        <v>4714358.0769974561</v>
      </c>
      <c r="G19" s="8">
        <v>4714358.0769974561</v>
      </c>
      <c r="H19" s="8">
        <f t="shared" si="3"/>
        <v>-904737.30699745659</v>
      </c>
    </row>
    <row r="20" spans="2:8" ht="24" x14ac:dyDescent="0.2">
      <c r="B20" s="7" t="s">
        <v>34</v>
      </c>
      <c r="C20" s="8">
        <v>2896225.03</v>
      </c>
      <c r="D20" s="8">
        <v>0</v>
      </c>
      <c r="E20" s="8">
        <f t="shared" si="2"/>
        <v>2896225.03</v>
      </c>
      <c r="F20" s="8">
        <v>3584042.2675411603</v>
      </c>
      <c r="G20" s="8">
        <v>3584042.2675411603</v>
      </c>
      <c r="H20" s="8">
        <f t="shared" si="3"/>
        <v>-687817.23754116055</v>
      </c>
    </row>
    <row r="21" spans="2:8" ht="24" x14ac:dyDescent="0.2">
      <c r="B21" s="7" t="s">
        <v>35</v>
      </c>
      <c r="C21" s="8">
        <v>5930414.0700000003</v>
      </c>
      <c r="D21" s="8">
        <v>0</v>
      </c>
      <c r="E21" s="8">
        <f t="shared" si="2"/>
        <v>5930414.0700000003</v>
      </c>
      <c r="F21" s="8">
        <v>7338813.2727037482</v>
      </c>
      <c r="G21" s="8">
        <v>7338813.2727037482</v>
      </c>
      <c r="H21" s="8">
        <f t="shared" si="3"/>
        <v>-1408399.2027037479</v>
      </c>
    </row>
    <row r="22" spans="2:8" ht="24" x14ac:dyDescent="0.2">
      <c r="B22" s="7" t="s">
        <v>36</v>
      </c>
      <c r="C22" s="8">
        <v>1507464.07</v>
      </c>
      <c r="D22" s="8">
        <v>0</v>
      </c>
      <c r="E22" s="8">
        <f t="shared" si="2"/>
        <v>1507464.07</v>
      </c>
      <c r="F22" s="8">
        <v>1865467.9411011194</v>
      </c>
      <c r="G22" s="8">
        <v>1865467.9411011194</v>
      </c>
      <c r="H22" s="8">
        <f t="shared" si="3"/>
        <v>-358003.87110111932</v>
      </c>
    </row>
    <row r="23" spans="2:8" ht="24" x14ac:dyDescent="0.2">
      <c r="B23" s="7" t="s">
        <v>37</v>
      </c>
      <c r="C23" s="8">
        <f>7243033691.83-C44</f>
        <v>5584350859.8299999</v>
      </c>
      <c r="D23" s="8">
        <v>896299758.3900001</v>
      </c>
      <c r="E23" s="8">
        <f t="shared" si="2"/>
        <v>6480650618.2200003</v>
      </c>
      <c r="F23" s="8">
        <f>8858361037.44008-F44</f>
        <v>7329583356.4900808</v>
      </c>
      <c r="G23" s="8">
        <v>7329583356.4900808</v>
      </c>
      <c r="H23" s="8">
        <f t="shared" si="3"/>
        <v>-848932738.27008057</v>
      </c>
    </row>
    <row r="24" spans="2:8" ht="24" x14ac:dyDescent="0.2">
      <c r="B24" s="7" t="s">
        <v>38</v>
      </c>
      <c r="C24" s="8">
        <v>1136882887.9300001</v>
      </c>
      <c r="D24" s="8">
        <v>126657938.54000001</v>
      </c>
      <c r="E24" s="8">
        <f t="shared" si="2"/>
        <v>1263540826.47</v>
      </c>
      <c r="F24" s="8">
        <v>1406878361.1007535</v>
      </c>
      <c r="G24" s="8">
        <v>1406878361.1007535</v>
      </c>
      <c r="H24" s="8">
        <f t="shared" si="3"/>
        <v>-143337534.63075352</v>
      </c>
    </row>
    <row r="25" spans="2:8" ht="24" x14ac:dyDescent="0.2">
      <c r="B25" s="7" t="s">
        <v>39</v>
      </c>
      <c r="C25" s="8">
        <v>7668352.7699999996</v>
      </c>
      <c r="D25" s="8">
        <v>0</v>
      </c>
      <c r="E25" s="8">
        <f t="shared" si="2"/>
        <v>7668352.7699999996</v>
      </c>
      <c r="F25" s="8">
        <v>9489490.6871571187</v>
      </c>
      <c r="G25" s="8">
        <v>9489490.6871571187</v>
      </c>
      <c r="H25" s="8">
        <f t="shared" si="3"/>
        <v>-1821137.9171571191</v>
      </c>
    </row>
    <row r="26" spans="2:8" ht="24" x14ac:dyDescent="0.2">
      <c r="B26" s="7" t="s">
        <v>40</v>
      </c>
      <c r="C26" s="8">
        <v>1168590.8999999999</v>
      </c>
      <c r="D26" s="8">
        <v>0</v>
      </c>
      <c r="E26" s="8">
        <f t="shared" si="2"/>
        <v>1168590.8999999999</v>
      </c>
      <c r="F26" s="8">
        <v>1446116.6296404689</v>
      </c>
      <c r="G26" s="8">
        <v>1446116.6296404689</v>
      </c>
      <c r="H26" s="8">
        <f t="shared" si="3"/>
        <v>-277525.72964046896</v>
      </c>
    </row>
    <row r="27" spans="2:8" ht="24" x14ac:dyDescent="0.2">
      <c r="B27" s="7" t="s">
        <v>41</v>
      </c>
      <c r="C27" s="8">
        <v>2701564.88</v>
      </c>
      <c r="D27" s="8">
        <v>0</v>
      </c>
      <c r="E27" s="8">
        <f t="shared" si="2"/>
        <v>2701564.88</v>
      </c>
      <c r="F27" s="8">
        <v>3343152.7654550942</v>
      </c>
      <c r="G27" s="8">
        <v>3343152.7654550942</v>
      </c>
      <c r="H27" s="8">
        <f t="shared" si="3"/>
        <v>-641587.88545509428</v>
      </c>
    </row>
    <row r="28" spans="2:8" x14ac:dyDescent="0.2">
      <c r="B28" s="7" t="s">
        <v>42</v>
      </c>
      <c r="C28" s="8">
        <v>992650257.67000008</v>
      </c>
      <c r="D28" s="8">
        <v>0</v>
      </c>
      <c r="E28" s="8">
        <f t="shared" si="2"/>
        <v>992650257.67000008</v>
      </c>
      <c r="F28" s="8">
        <v>1228392284.2745769</v>
      </c>
      <c r="G28" s="8">
        <v>1228392284.2745769</v>
      </c>
      <c r="H28" s="8">
        <f t="shared" si="3"/>
        <v>-235742026.60457683</v>
      </c>
    </row>
    <row r="29" spans="2:8" x14ac:dyDescent="0.2">
      <c r="B29" s="7" t="s">
        <v>43</v>
      </c>
      <c r="C29" s="8">
        <v>59397193.760000005</v>
      </c>
      <c r="D29" s="8">
        <v>0</v>
      </c>
      <c r="E29" s="8">
        <f t="shared" si="2"/>
        <v>59397193.760000005</v>
      </c>
      <c r="F29" s="8">
        <v>73503284.725487009</v>
      </c>
      <c r="G29" s="8">
        <v>73503284.725487009</v>
      </c>
      <c r="H29" s="8">
        <f t="shared" si="3"/>
        <v>-14106090.965487003</v>
      </c>
    </row>
    <row r="30" spans="2:8" x14ac:dyDescent="0.2">
      <c r="B30" s="7" t="s">
        <v>44</v>
      </c>
      <c r="C30" s="8">
        <v>46325757.149999991</v>
      </c>
      <c r="D30" s="8">
        <v>0</v>
      </c>
      <c r="E30" s="8">
        <f t="shared" si="2"/>
        <v>46325757.149999991</v>
      </c>
      <c r="F30" s="8">
        <v>57327545.332845613</v>
      </c>
      <c r="G30" s="8">
        <v>57327545.332845613</v>
      </c>
      <c r="H30" s="8">
        <f t="shared" si="3"/>
        <v>-11001788.182845622</v>
      </c>
    </row>
    <row r="31" spans="2:8" x14ac:dyDescent="0.2">
      <c r="B31" s="7" t="s">
        <v>45</v>
      </c>
      <c r="C31" s="8">
        <v>179415710.19000003</v>
      </c>
      <c r="D31" s="8">
        <v>0</v>
      </c>
      <c r="E31" s="8">
        <f t="shared" si="2"/>
        <v>179415710.19000003</v>
      </c>
      <c r="F31" s="8">
        <v>222024698.39916945</v>
      </c>
      <c r="G31" s="8">
        <v>222024698.39916945</v>
      </c>
      <c r="H31" s="8">
        <f t="shared" si="3"/>
        <v>-42608988.209169418</v>
      </c>
    </row>
    <row r="32" spans="2:8" x14ac:dyDescent="0.2">
      <c r="B32" s="7" t="s">
        <v>46</v>
      </c>
      <c r="C32" s="8">
        <v>52081199.789999999</v>
      </c>
      <c r="D32" s="8">
        <v>0</v>
      </c>
      <c r="E32" s="8">
        <f t="shared" si="2"/>
        <v>52081199.789999999</v>
      </c>
      <c r="F32" s="8">
        <v>64449833.648325264</v>
      </c>
      <c r="G32" s="8">
        <v>64449833.648325264</v>
      </c>
      <c r="H32" s="8">
        <f t="shared" si="3"/>
        <v>-12368633.858325265</v>
      </c>
    </row>
    <row r="33" spans="2:8" ht="24" x14ac:dyDescent="0.2">
      <c r="B33" s="7" t="s">
        <v>47</v>
      </c>
      <c r="C33" s="8">
        <v>11261644.699999999</v>
      </c>
      <c r="D33" s="8">
        <v>0</v>
      </c>
      <c r="E33" s="8">
        <f t="shared" si="2"/>
        <v>11261644.699999999</v>
      </c>
      <c r="F33" s="8">
        <v>13936144.529084088</v>
      </c>
      <c r="G33" s="8">
        <v>13936144.529084088</v>
      </c>
      <c r="H33" s="8">
        <f t="shared" si="3"/>
        <v>-2674499.829084089</v>
      </c>
    </row>
    <row r="34" spans="2:8" ht="24" x14ac:dyDescent="0.2">
      <c r="B34" s="7" t="s">
        <v>48</v>
      </c>
      <c r="C34" s="8">
        <v>112205010.64000003</v>
      </c>
      <c r="D34" s="8">
        <v>0</v>
      </c>
      <c r="E34" s="8">
        <f t="shared" si="2"/>
        <v>112205010.64000003</v>
      </c>
      <c r="F34" s="8">
        <v>138852297.93890217</v>
      </c>
      <c r="G34" s="8">
        <v>138852297.93890217</v>
      </c>
      <c r="H34" s="8">
        <f t="shared" si="3"/>
        <v>-26647287.298902139</v>
      </c>
    </row>
    <row r="35" spans="2:8" ht="24" x14ac:dyDescent="0.2">
      <c r="B35" s="7" t="s">
        <v>49</v>
      </c>
      <c r="C35" s="8">
        <v>7630258.7399999993</v>
      </c>
      <c r="D35" s="8">
        <v>0</v>
      </c>
      <c r="E35" s="8">
        <f t="shared" si="2"/>
        <v>7630258.7399999993</v>
      </c>
      <c r="F35" s="8">
        <v>9442349.8012636676</v>
      </c>
      <c r="G35" s="8">
        <v>9442349.8012636676</v>
      </c>
      <c r="H35" s="8">
        <f t="shared" si="3"/>
        <v>-1812091.0612636684</v>
      </c>
    </row>
    <row r="36" spans="2:8" ht="24" x14ac:dyDescent="0.2">
      <c r="B36" s="7" t="s">
        <v>50</v>
      </c>
      <c r="C36" s="8">
        <v>23721430.459999997</v>
      </c>
      <c r="D36" s="8">
        <v>0</v>
      </c>
      <c r="E36" s="8">
        <f t="shared" si="2"/>
        <v>23721430.459999997</v>
      </c>
      <c r="F36" s="8">
        <v>29354973.641388062</v>
      </c>
      <c r="G36" s="8">
        <v>29354973.641388062</v>
      </c>
      <c r="H36" s="8">
        <f t="shared" si="3"/>
        <v>-5633543.1813880652</v>
      </c>
    </row>
    <row r="37" spans="2:8" ht="24" x14ac:dyDescent="0.2">
      <c r="B37" s="7" t="s">
        <v>51</v>
      </c>
      <c r="C37" s="8">
        <v>12689345.000000002</v>
      </c>
      <c r="D37" s="8">
        <v>0</v>
      </c>
      <c r="E37" s="8">
        <f t="shared" si="2"/>
        <v>12689345.000000002</v>
      </c>
      <c r="F37" s="8">
        <v>15702905.80197496</v>
      </c>
      <c r="G37" s="8">
        <v>15702905.80197496</v>
      </c>
      <c r="H37" s="8">
        <f t="shared" si="3"/>
        <v>-3013560.8019749578</v>
      </c>
    </row>
    <row r="38" spans="2:8" x14ac:dyDescent="0.2">
      <c r="B38" s="7"/>
      <c r="C38" s="8"/>
      <c r="D38" s="8"/>
      <c r="E38" s="8"/>
      <c r="F38" s="8"/>
      <c r="G38" s="8"/>
      <c r="H38" s="8"/>
    </row>
    <row r="39" spans="2:8" x14ac:dyDescent="0.2">
      <c r="B39" s="7"/>
      <c r="C39" s="8"/>
      <c r="D39" s="8"/>
      <c r="E39" s="8"/>
      <c r="F39" s="8"/>
      <c r="G39" s="8"/>
      <c r="H39" s="8"/>
    </row>
    <row r="40" spans="2:8" x14ac:dyDescent="0.2">
      <c r="B40" s="7"/>
      <c r="C40" s="8"/>
      <c r="D40" s="8"/>
      <c r="E40" s="8"/>
      <c r="F40" s="8"/>
      <c r="G40" s="8"/>
      <c r="H40" s="8"/>
    </row>
    <row r="41" spans="2:8" x14ac:dyDescent="0.2">
      <c r="B41" s="7"/>
      <c r="C41" s="8"/>
      <c r="D41" s="8"/>
      <c r="E41" s="8"/>
      <c r="F41" s="8"/>
      <c r="G41" s="8"/>
      <c r="H41" s="8"/>
    </row>
    <row r="42" spans="2:8" ht="12" customHeight="1" x14ac:dyDescent="0.2">
      <c r="B42" s="9"/>
      <c r="C42" s="10"/>
      <c r="D42" s="10"/>
      <c r="E42" s="10"/>
      <c r="F42" s="10"/>
      <c r="G42" s="10"/>
      <c r="H42" s="10"/>
    </row>
    <row r="43" spans="2:8" ht="25.5" customHeight="1" x14ac:dyDescent="0.2">
      <c r="B43" s="2" t="s">
        <v>20</v>
      </c>
      <c r="C43" s="13">
        <f>SUM(C44:C51)</f>
        <v>1658682832</v>
      </c>
      <c r="D43" s="13">
        <f t="shared" ref="D43:G43" si="4">SUM(D44:D51)</f>
        <v>-129906491.35000002</v>
      </c>
      <c r="E43" s="17">
        <f t="shared" ref="E43:E51" si="5">SUM(C43:D43)</f>
        <v>1528776340.6500001</v>
      </c>
      <c r="F43" s="13">
        <f t="shared" si="4"/>
        <v>1528777680.95</v>
      </c>
      <c r="G43" s="13">
        <f t="shared" si="4"/>
        <v>1528777680.95</v>
      </c>
      <c r="H43" s="17">
        <f>SUM(E43-F43)</f>
        <v>-1340.2999999523163</v>
      </c>
    </row>
    <row r="44" spans="2:8" ht="24" x14ac:dyDescent="0.2">
      <c r="B44" s="7" t="s">
        <v>37</v>
      </c>
      <c r="C44" s="8">
        <v>1658682832</v>
      </c>
      <c r="D44" s="8">
        <v>-129906491.35000002</v>
      </c>
      <c r="E44" s="8">
        <f t="shared" si="5"/>
        <v>1528776340.6500001</v>
      </c>
      <c r="F44" s="8">
        <v>1528777680.95</v>
      </c>
      <c r="G44" s="8">
        <v>1528777680.95</v>
      </c>
      <c r="H44" s="8">
        <f t="shared" ref="H44:H51" si="6">SUM(E44-F44)</f>
        <v>-1340.2999999523163</v>
      </c>
    </row>
    <row r="45" spans="2:8" x14ac:dyDescent="0.2">
      <c r="B45" s="7" t="s">
        <v>13</v>
      </c>
      <c r="C45" s="8">
        <v>0</v>
      </c>
      <c r="D45" s="8">
        <v>0</v>
      </c>
      <c r="E45" s="8">
        <f t="shared" si="5"/>
        <v>0</v>
      </c>
      <c r="F45" s="8">
        <v>0</v>
      </c>
      <c r="G45" s="8">
        <v>0</v>
      </c>
      <c r="H45" s="8">
        <f t="shared" si="6"/>
        <v>0</v>
      </c>
    </row>
    <row r="46" spans="2:8" x14ac:dyDescent="0.2">
      <c r="B46" s="7" t="s">
        <v>14</v>
      </c>
      <c r="C46" s="8">
        <v>0</v>
      </c>
      <c r="D46" s="8">
        <v>0</v>
      </c>
      <c r="E46" s="8">
        <f t="shared" si="5"/>
        <v>0</v>
      </c>
      <c r="F46" s="8">
        <v>0</v>
      </c>
      <c r="G46" s="8">
        <v>0</v>
      </c>
      <c r="H46" s="8">
        <f t="shared" si="6"/>
        <v>0</v>
      </c>
    </row>
    <row r="47" spans="2:8" x14ac:dyDescent="0.2">
      <c r="B47" s="7" t="s">
        <v>15</v>
      </c>
      <c r="C47" s="8">
        <v>0</v>
      </c>
      <c r="D47" s="8">
        <v>0</v>
      </c>
      <c r="E47" s="8">
        <f t="shared" si="5"/>
        <v>0</v>
      </c>
      <c r="F47" s="8">
        <v>0</v>
      </c>
      <c r="G47" s="8">
        <v>0</v>
      </c>
      <c r="H47" s="8">
        <f t="shared" si="6"/>
        <v>0</v>
      </c>
    </row>
    <row r="48" spans="2:8" x14ac:dyDescent="0.2">
      <c r="B48" s="7" t="s">
        <v>16</v>
      </c>
      <c r="C48" s="8">
        <v>0</v>
      </c>
      <c r="D48" s="8">
        <v>0</v>
      </c>
      <c r="E48" s="8">
        <f t="shared" si="5"/>
        <v>0</v>
      </c>
      <c r="F48" s="8">
        <v>0</v>
      </c>
      <c r="G48" s="8">
        <v>0</v>
      </c>
      <c r="H48" s="8">
        <f t="shared" si="6"/>
        <v>0</v>
      </c>
    </row>
    <row r="49" spans="2:8" x14ac:dyDescent="0.2">
      <c r="B49" s="7" t="s">
        <v>17</v>
      </c>
      <c r="C49" s="8">
        <v>0</v>
      </c>
      <c r="D49" s="8">
        <v>0</v>
      </c>
      <c r="E49" s="8">
        <f t="shared" si="5"/>
        <v>0</v>
      </c>
      <c r="F49" s="8">
        <v>0</v>
      </c>
      <c r="G49" s="8">
        <v>0</v>
      </c>
      <c r="H49" s="8">
        <f t="shared" si="6"/>
        <v>0</v>
      </c>
    </row>
    <row r="50" spans="2:8" x14ac:dyDescent="0.2">
      <c r="B50" s="7" t="s">
        <v>18</v>
      </c>
      <c r="C50" s="8">
        <v>0</v>
      </c>
      <c r="D50" s="8">
        <v>0</v>
      </c>
      <c r="E50" s="8">
        <f t="shared" si="5"/>
        <v>0</v>
      </c>
      <c r="F50" s="8">
        <v>0</v>
      </c>
      <c r="G50" s="8">
        <v>0</v>
      </c>
      <c r="H50" s="8">
        <f t="shared" si="6"/>
        <v>0</v>
      </c>
    </row>
    <row r="51" spans="2:8" x14ac:dyDescent="0.2">
      <c r="B51" s="7" t="s">
        <v>19</v>
      </c>
      <c r="C51" s="8">
        <v>0</v>
      </c>
      <c r="D51" s="8">
        <v>0</v>
      </c>
      <c r="E51" s="8">
        <f t="shared" si="5"/>
        <v>0</v>
      </c>
      <c r="F51" s="8">
        <v>0</v>
      </c>
      <c r="G51" s="8">
        <v>0</v>
      </c>
      <c r="H51" s="8">
        <f t="shared" si="6"/>
        <v>0</v>
      </c>
    </row>
    <row r="52" spans="2:8" ht="12" customHeight="1" x14ac:dyDescent="0.2">
      <c r="B52" s="11"/>
      <c r="C52" s="10"/>
      <c r="D52" s="10"/>
      <c r="E52" s="10"/>
      <c r="F52" s="10"/>
      <c r="G52" s="10"/>
      <c r="H52" s="10"/>
    </row>
    <row r="53" spans="2:8" x14ac:dyDescent="0.2">
      <c r="B53" s="3" t="s">
        <v>21</v>
      </c>
      <c r="C53" s="4">
        <f>SUM(C9+C43)</f>
        <v>9975813123.2099991</v>
      </c>
      <c r="D53" s="4">
        <f t="shared" ref="D53:H53" si="7">SUM(D9+D43)</f>
        <v>893051205.58000004</v>
      </c>
      <c r="E53" s="4">
        <f t="shared" si="7"/>
        <v>10868864328.789999</v>
      </c>
      <c r="F53" s="4">
        <f t="shared" si="7"/>
        <v>12240141420.000002</v>
      </c>
      <c r="G53" s="4">
        <f t="shared" si="7"/>
        <v>12240141420.000002</v>
      </c>
      <c r="H53" s="4">
        <f t="shared" si="7"/>
        <v>-1371277091.2100017</v>
      </c>
    </row>
    <row r="54" spans="2:8" ht="12.75" thickBot="1" x14ac:dyDescent="0.25">
      <c r="B54" s="5"/>
      <c r="C54" s="6"/>
      <c r="D54" s="6"/>
      <c r="E54" s="19"/>
      <c r="F54" s="6"/>
      <c r="G54" s="6"/>
      <c r="H54" s="6"/>
    </row>
    <row r="55" spans="2:8" s="20" customFormat="1" ht="11.25" customHeight="1" x14ac:dyDescent="0.2"/>
    <row r="56" spans="2:8" s="38" customFormat="1" ht="15" x14ac:dyDescent="0.25">
      <c r="B56" s="38" t="s">
        <v>53</v>
      </c>
    </row>
    <row r="57" spans="2:8" s="38" customFormat="1" ht="15" x14ac:dyDescent="0.25"/>
    <row r="58" spans="2:8" s="38" customFormat="1" ht="15" x14ac:dyDescent="0.25"/>
    <row r="59" spans="2:8" s="38" customFormat="1" ht="15" x14ac:dyDescent="0.25"/>
    <row r="60" spans="2:8" s="38" customFormat="1" ht="15" x14ac:dyDescent="0.25"/>
    <row r="61" spans="2:8" s="38" customFormat="1" ht="15" x14ac:dyDescent="0.25"/>
    <row r="62" spans="2:8" s="20" customFormat="1" x14ac:dyDescent="0.2"/>
    <row r="63" spans="2:8" s="20" customFormat="1" x14ac:dyDescent="0.2">
      <c r="B63" s="39" t="s">
        <v>54</v>
      </c>
      <c r="E63" s="39" t="s">
        <v>55</v>
      </c>
    </row>
    <row r="64" spans="2:8" s="20" customFormat="1" x14ac:dyDescent="0.2">
      <c r="B64" s="39" t="s">
        <v>56</v>
      </c>
      <c r="E64" s="39" t="s">
        <v>57</v>
      </c>
    </row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pans="19:19" s="20" customFormat="1" x14ac:dyDescent="0.2"/>
    <row r="114" spans="19:19" s="20" customFormat="1" x14ac:dyDescent="0.2"/>
    <row r="115" spans="19:19" s="20" customFormat="1" x14ac:dyDescent="0.2"/>
    <row r="116" spans="19:19" s="20" customFormat="1" x14ac:dyDescent="0.2"/>
    <row r="117" spans="19:19" s="20" customFormat="1" x14ac:dyDescent="0.2"/>
    <row r="118" spans="19:19" s="20" customFormat="1" x14ac:dyDescent="0.2"/>
    <row r="119" spans="19:19" s="20" customFormat="1" x14ac:dyDescent="0.2"/>
    <row r="120" spans="19:19" s="20" customFormat="1" x14ac:dyDescent="0.2"/>
    <row r="121" spans="19:19" s="20" customFormat="1" x14ac:dyDescent="0.2">
      <c r="S121" s="20" t="s">
        <v>22</v>
      </c>
    </row>
    <row r="122" spans="19:19" s="20" customFormat="1" x14ac:dyDescent="0.2"/>
    <row r="123" spans="19:19" s="20" customFormat="1" x14ac:dyDescent="0.2"/>
    <row r="124" spans="19:19" s="20" customFormat="1" x14ac:dyDescent="0.2"/>
    <row r="125" spans="19:19" s="20" customFormat="1" x14ac:dyDescent="0.2"/>
    <row r="126" spans="19:19" s="20" customFormat="1" x14ac:dyDescent="0.2"/>
    <row r="127" spans="19:19" s="20" customFormat="1" x14ac:dyDescent="0.2"/>
    <row r="128" spans="19:19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2025-02-05T19:12:04Z</cp:lastPrinted>
  <dcterms:created xsi:type="dcterms:W3CDTF">2020-01-08T21:44:09Z</dcterms:created>
  <dcterms:modified xsi:type="dcterms:W3CDTF">2025-02-05T19:12:09Z</dcterms:modified>
</cp:coreProperties>
</file>